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h\Desktop\"/>
    </mc:Choice>
  </mc:AlternateContent>
  <bookViews>
    <workbookView xWindow="360" yWindow="435" windowWidth="12435" windowHeight="4635"/>
  </bookViews>
  <sheets>
    <sheet name="Arkusz" sheetId="1" r:id="rId1"/>
  </sheets>
  <calcPr calcId="162913"/>
</workbook>
</file>

<file path=xl/calcChain.xml><?xml version="1.0" encoding="utf-8"?>
<calcChain xmlns="http://schemas.openxmlformats.org/spreadsheetml/2006/main">
  <c r="B21" i="1" l="1"/>
  <c r="B6" i="1"/>
  <c r="C7" i="1" l="1"/>
  <c r="B7" i="1" l="1"/>
  <c r="C8" i="1" l="1"/>
  <c r="B8" i="1"/>
  <c r="E21" i="1" l="1"/>
  <c r="E20" i="1"/>
  <c r="E19" i="1"/>
  <c r="E18" i="1"/>
  <c r="E17" i="1"/>
  <c r="D21" i="1"/>
  <c r="D20" i="1"/>
  <c r="D19" i="1"/>
  <c r="D18" i="1"/>
  <c r="D17" i="1"/>
  <c r="E14" i="1"/>
  <c r="D14" i="1"/>
  <c r="E13" i="1"/>
  <c r="D13" i="1"/>
  <c r="E12" i="1"/>
  <c r="D12" i="1"/>
  <c r="E11" i="1"/>
  <c r="D11" i="1"/>
  <c r="D2" i="1"/>
  <c r="E2" i="1"/>
  <c r="D3" i="1"/>
  <c r="E3" i="1"/>
  <c r="D4" i="1"/>
  <c r="E4" i="1"/>
  <c r="D5" i="1"/>
  <c r="E5" i="1"/>
  <c r="D6" i="1"/>
  <c r="E6" i="1"/>
  <c r="D7" i="1"/>
  <c r="E7" i="1"/>
  <c r="D8" i="1"/>
  <c r="E8" i="1"/>
</calcChain>
</file>

<file path=xl/sharedStrings.xml><?xml version="1.0" encoding="utf-8"?>
<sst xmlns="http://schemas.openxmlformats.org/spreadsheetml/2006/main" count="40" uniqueCount="27">
  <si>
    <t>Przychody ze sprzedaży</t>
  </si>
  <si>
    <t>Zysk (strata) z działalności operacyjnej</t>
  </si>
  <si>
    <t>Zysk (strata) przed opodatkowaniem</t>
  </si>
  <si>
    <t>ZYSK (STRATA) NETTO</t>
  </si>
  <si>
    <t>Zysk (strata) netto przypadający akcjonariuszom podmiotu dominującego</t>
  </si>
  <si>
    <t>Zysk na akcję (PLN; EUR)</t>
  </si>
  <si>
    <t>Rozwodniony zysk na akcję (PLN; EUR)</t>
  </si>
  <si>
    <t>Średni kurs PLN / EUR w okresie</t>
  </si>
  <si>
    <t>x</t>
  </si>
  <si>
    <t>Środki pieniężne netto z działalności operacyjnej</t>
  </si>
  <si>
    <t>Środki pieniężne netto z działalności inwestycyjnej</t>
  </si>
  <si>
    <t>Środki pieniężne netto z działalności finansowej</t>
  </si>
  <si>
    <t>Zmiana netto stanu środków pieniężnych i ich ekwiwalentów</t>
  </si>
  <si>
    <t>X</t>
  </si>
  <si>
    <t>Aktywa</t>
  </si>
  <si>
    <t>Zobowiązania długoterminowe</t>
  </si>
  <si>
    <t>Zobowiązania krótkoterminowe</t>
  </si>
  <si>
    <t>Kapitał własny</t>
  </si>
  <si>
    <t>Kapitał własny przypadający akcjonariuszom jednostki dominującej</t>
  </si>
  <si>
    <t>Kurs PLN / EUR na koniec okresu</t>
  </si>
  <si>
    <t>01.01-30.09.2016</t>
  </si>
  <si>
    <t>01.01-30.09.2015</t>
  </si>
  <si>
    <t>na 30.09.2016</t>
  </si>
  <si>
    <t>na 30.09.2015</t>
  </si>
  <si>
    <t>JEDNOSTKOWE SPRAWOZDANIE Z SYTUACJI FINANSOWEJ</t>
  </si>
  <si>
    <t>JEDNOSTKOWY RACHUNEK PRZEPŁYWÓW PIENIĘŻNYCH</t>
  </si>
  <si>
    <t>JEDNOSTKOWY RACHUNEK ZYSKÓW I STRAT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</si>
</sst>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color rgb="FF1F497D"/>
      <name val="Calibri Light"/>
      <family val="2"/>
      <charset val="238"/>
    </font>
    <font>
      <sz val="7"/>
      <color rgb="FF1F497D"/>
      <name val="Calibri Light"/>
      <family val="2"/>
      <charset val="238"/>
    </font>
    <font>
      <sz val="7.5"/>
      <color rgb="FF404040"/>
      <name val="Calibri Light"/>
      <family val="2"/>
      <charset val="238"/>
    </font>
    <font>
      <b/>
      <sz val="7.5"/>
      <color rgb="FF1F497D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1F497D"/>
      </top>
      <bottom/>
      <diagonal/>
    </border>
    <border>
      <left/>
      <right/>
      <top/>
      <bottom style="medium">
        <color rgb="FF1F497D"/>
      </bottom>
      <diagonal/>
    </border>
    <border>
      <left/>
      <right/>
      <top style="medium">
        <color rgb="FF1F497D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DashDotDot">
        <color theme="0" tint="-0.24994659260841701"/>
      </right>
      <top/>
      <bottom style="medium">
        <color rgb="FFBFBFBF"/>
      </bottom>
      <diagonal/>
    </border>
    <border>
      <left/>
      <right style="mediumDashDotDot">
        <color theme="0" tint="-0.24994659260841701"/>
      </right>
      <top/>
      <bottom style="medium">
        <color rgb="FF1F497D"/>
      </bottom>
      <diagonal/>
    </border>
    <border>
      <left/>
      <right style="mediumDashDotDot">
        <color theme="0" tint="-0.24994659260841701"/>
      </right>
      <top style="medium">
        <color rgb="FF1F497D"/>
      </top>
      <bottom style="medium">
        <color rgb="FFBFBFBF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zoomScaleSheetLayoutView="100" workbookViewId="0">
      <selection activeCell="A27" sqref="A27"/>
    </sheetView>
  </sheetViews>
  <sheetFormatPr defaultRowHeight="15" x14ac:dyDescent="0.25"/>
  <cols>
    <col min="1" max="1" width="43.5703125" bestFit="1" customWidth="1"/>
    <col min="2" max="9" width="12.42578125" customWidth="1"/>
  </cols>
  <sheetData>
    <row r="1" spans="1:5" ht="15.75" thickBot="1" x14ac:dyDescent="0.3">
      <c r="A1" s="13" t="s">
        <v>26</v>
      </c>
      <c r="B1" s="1" t="s">
        <v>20</v>
      </c>
      <c r="C1" s="20" t="s">
        <v>21</v>
      </c>
      <c r="D1" s="1" t="s">
        <v>20</v>
      </c>
      <c r="E1" s="14" t="s">
        <v>21</v>
      </c>
    </row>
    <row r="2" spans="1:5" ht="15.75" thickBot="1" x14ac:dyDescent="0.3">
      <c r="A2" s="6" t="s">
        <v>0</v>
      </c>
      <c r="B2" s="2">
        <v>44286.299339999998</v>
      </c>
      <c r="C2" s="21">
        <v>51766</v>
      </c>
      <c r="D2" s="2">
        <f t="shared" ref="D2:D8" si="0">B2/$D$9</f>
        <v>10136.94821003479</v>
      </c>
      <c r="E2" s="15">
        <f t="shared" ref="E2:E8" si="1">C2/$E$9</f>
        <v>12448.238547553205</v>
      </c>
    </row>
    <row r="3" spans="1:5" ht="15.75" thickBot="1" x14ac:dyDescent="0.3">
      <c r="A3" s="6" t="s">
        <v>1</v>
      </c>
      <c r="B3" s="2">
        <v>8820</v>
      </c>
      <c r="C3" s="21">
        <v>10060</v>
      </c>
      <c r="D3" s="2">
        <f t="shared" si="0"/>
        <v>2018.8610144662148</v>
      </c>
      <c r="E3" s="15">
        <f t="shared" si="1"/>
        <v>2419.1415173740529</v>
      </c>
    </row>
    <row r="4" spans="1:5" ht="15.75" thickBot="1" x14ac:dyDescent="0.3">
      <c r="A4" s="6" t="s">
        <v>2</v>
      </c>
      <c r="B4" s="2">
        <v>8142</v>
      </c>
      <c r="C4" s="21">
        <v>9751</v>
      </c>
      <c r="D4" s="2">
        <f t="shared" si="0"/>
        <v>1863.6696575718731</v>
      </c>
      <c r="E4" s="15">
        <f t="shared" si="1"/>
        <v>2344.8358783215103</v>
      </c>
    </row>
    <row r="5" spans="1:5" ht="15.75" thickBot="1" x14ac:dyDescent="0.3">
      <c r="A5" s="7" t="s">
        <v>3</v>
      </c>
      <c r="B5" s="9">
        <v>11118.93722</v>
      </c>
      <c r="C5" s="22">
        <v>7297</v>
      </c>
      <c r="D5" s="9">
        <f t="shared" si="0"/>
        <v>2545.0781038271375</v>
      </c>
      <c r="E5" s="19">
        <f t="shared" si="1"/>
        <v>1754.7192497294698</v>
      </c>
    </row>
    <row r="6" spans="1:5" ht="15.75" thickBot="1" x14ac:dyDescent="0.3">
      <c r="A6" s="6" t="s">
        <v>4</v>
      </c>
      <c r="B6" s="2">
        <f>B5</f>
        <v>11118.93722</v>
      </c>
      <c r="C6" s="21">
        <v>7297</v>
      </c>
      <c r="D6" s="2">
        <f t="shared" si="0"/>
        <v>2545.0781038271375</v>
      </c>
      <c r="E6" s="15">
        <f t="shared" si="1"/>
        <v>1754.7192497294698</v>
      </c>
    </row>
    <row r="7" spans="1:5" ht="15.75" thickBot="1" x14ac:dyDescent="0.3">
      <c r="A7" s="6" t="s">
        <v>5</v>
      </c>
      <c r="B7" s="8">
        <f>B5/5600</f>
        <v>1.9855245035714286</v>
      </c>
      <c r="C7" s="23">
        <f>C5/5600</f>
        <v>1.3030357142857143</v>
      </c>
      <c r="D7" s="8">
        <f t="shared" si="0"/>
        <v>0.45447823282627459</v>
      </c>
      <c r="E7" s="18">
        <f t="shared" si="1"/>
        <v>0.31334272316597672</v>
      </c>
    </row>
    <row r="8" spans="1:5" ht="15.75" thickBot="1" x14ac:dyDescent="0.3">
      <c r="A8" s="6" t="s">
        <v>6</v>
      </c>
      <c r="B8" s="8">
        <f>B5/5600</f>
        <v>1.9855245035714286</v>
      </c>
      <c r="C8" s="23">
        <f>C5/5600</f>
        <v>1.3030357142857143</v>
      </c>
      <c r="D8" s="8">
        <f t="shared" si="0"/>
        <v>0.45447823282627459</v>
      </c>
      <c r="E8" s="18">
        <f t="shared" si="1"/>
        <v>0.31334272316597672</v>
      </c>
    </row>
    <row r="9" spans="1:5" ht="15.75" thickBot="1" x14ac:dyDescent="0.3">
      <c r="A9" s="3" t="s">
        <v>7</v>
      </c>
      <c r="B9" s="4" t="s">
        <v>8</v>
      </c>
      <c r="C9" s="24" t="s">
        <v>8</v>
      </c>
      <c r="D9" s="5">
        <v>4.3688000000000002</v>
      </c>
      <c r="E9" s="17">
        <v>4.1585000000000001</v>
      </c>
    </row>
    <row r="10" spans="1:5" ht="15.75" thickBot="1" x14ac:dyDescent="0.3">
      <c r="A10" s="12" t="s">
        <v>25</v>
      </c>
      <c r="B10" s="1" t="s">
        <v>20</v>
      </c>
      <c r="C10" s="20" t="s">
        <v>21</v>
      </c>
      <c r="D10" s="1" t="s">
        <v>20</v>
      </c>
      <c r="E10" s="14" t="s">
        <v>21</v>
      </c>
    </row>
    <row r="11" spans="1:5" ht="15.75" thickBot="1" x14ac:dyDescent="0.3">
      <c r="A11" s="6" t="s">
        <v>9</v>
      </c>
      <c r="B11" s="2">
        <v>10623.143550000001</v>
      </c>
      <c r="C11" s="21">
        <v>3180</v>
      </c>
      <c r="D11" s="2">
        <f>B11/$D$15</f>
        <v>2431.5930118110236</v>
      </c>
      <c r="E11" s="15">
        <f>C11/$E$15</f>
        <v>764.69880966694723</v>
      </c>
    </row>
    <row r="12" spans="1:5" ht="15.75" thickBot="1" x14ac:dyDescent="0.3">
      <c r="A12" s="6" t="s">
        <v>10</v>
      </c>
      <c r="B12" s="2">
        <v>-14592.97768</v>
      </c>
      <c r="C12" s="21">
        <v>-9903</v>
      </c>
      <c r="D12" s="2">
        <f t="shared" ref="D12:D14" si="2">B12/$D$15</f>
        <v>-3340.2713971800035</v>
      </c>
      <c r="E12" s="15">
        <f t="shared" ref="E12:E14" si="3">C12/$E$15</f>
        <v>-2381.3875195382948</v>
      </c>
    </row>
    <row r="13" spans="1:5" ht="15.75" thickBot="1" x14ac:dyDescent="0.3">
      <c r="A13" s="6" t="s">
        <v>11</v>
      </c>
      <c r="B13" s="2">
        <v>-7335.60941</v>
      </c>
      <c r="C13" s="21">
        <v>1629</v>
      </c>
      <c r="D13" s="2">
        <f t="shared" si="2"/>
        <v>-1679.0902330159311</v>
      </c>
      <c r="E13" s="15">
        <f t="shared" si="3"/>
        <v>391.72778646146446</v>
      </c>
    </row>
    <row r="14" spans="1:5" ht="15.75" thickBot="1" x14ac:dyDescent="0.3">
      <c r="A14" s="6" t="s">
        <v>12</v>
      </c>
      <c r="B14" s="2">
        <v>-11305.44354</v>
      </c>
      <c r="C14" s="21">
        <v>-5094</v>
      </c>
      <c r="D14" s="2">
        <f t="shared" si="2"/>
        <v>-2587.768618384911</v>
      </c>
      <c r="E14" s="15">
        <f t="shared" si="3"/>
        <v>-1224.9609234098834</v>
      </c>
    </row>
    <row r="15" spans="1:5" ht="15.75" thickBot="1" x14ac:dyDescent="0.3">
      <c r="A15" s="7" t="s">
        <v>7</v>
      </c>
      <c r="B15" s="4" t="s">
        <v>13</v>
      </c>
      <c r="C15" s="24" t="s">
        <v>8</v>
      </c>
      <c r="D15" s="4">
        <v>4.3688000000000002</v>
      </c>
      <c r="E15" s="16">
        <v>4.1585000000000001</v>
      </c>
    </row>
    <row r="16" spans="1:5" ht="15.75" thickBot="1" x14ac:dyDescent="0.3">
      <c r="A16" s="11" t="s">
        <v>24</v>
      </c>
      <c r="B16" s="1" t="s">
        <v>22</v>
      </c>
      <c r="C16" s="20" t="s">
        <v>23</v>
      </c>
      <c r="D16" s="1" t="s">
        <v>22</v>
      </c>
      <c r="E16" s="14" t="s">
        <v>23</v>
      </c>
    </row>
    <row r="17" spans="1:5" ht="15.75" thickBot="1" x14ac:dyDescent="0.3">
      <c r="A17" s="6" t="s">
        <v>14</v>
      </c>
      <c r="B17" s="2">
        <v>127571.15803999999</v>
      </c>
      <c r="C17" s="21">
        <v>78871</v>
      </c>
      <c r="D17" s="2">
        <f>B17/$D$22</f>
        <v>29585.147968460107</v>
      </c>
      <c r="E17" s="15">
        <f>C17/$E$22</f>
        <v>18607.795026659747</v>
      </c>
    </row>
    <row r="18" spans="1:5" ht="15.75" thickBot="1" x14ac:dyDescent="0.3">
      <c r="A18" s="6" t="s">
        <v>15</v>
      </c>
      <c r="B18" s="2">
        <v>39672.730380000001</v>
      </c>
      <c r="C18" s="21">
        <v>6021</v>
      </c>
      <c r="D18" s="2">
        <f>B18/$D$22</f>
        <v>9200.5404406307971</v>
      </c>
      <c r="E18" s="15">
        <f t="shared" ref="E18:E21" si="4">C18/$E$22</f>
        <v>1420.5162081819469</v>
      </c>
    </row>
    <row r="19" spans="1:5" ht="15.75" thickBot="1" x14ac:dyDescent="0.3">
      <c r="A19" s="6" t="s">
        <v>16</v>
      </c>
      <c r="B19" s="2">
        <v>59595.144339999999</v>
      </c>
      <c r="C19" s="21">
        <v>50662</v>
      </c>
      <c r="D19" s="2">
        <f>B19/$D$22</f>
        <v>13820.766312615955</v>
      </c>
      <c r="E19" s="15">
        <f t="shared" si="4"/>
        <v>11952.531496248761</v>
      </c>
    </row>
    <row r="20" spans="1:5" ht="15.75" thickBot="1" x14ac:dyDescent="0.3">
      <c r="A20" s="6" t="s">
        <v>17</v>
      </c>
      <c r="B20" s="2">
        <v>28303.283309999999</v>
      </c>
      <c r="C20" s="21">
        <v>22188</v>
      </c>
      <c r="D20" s="2">
        <f>B20/$D$22</f>
        <v>6563.8412128942482</v>
      </c>
      <c r="E20" s="15">
        <f t="shared" si="4"/>
        <v>5234.7473222290382</v>
      </c>
    </row>
    <row r="21" spans="1:5" ht="15.75" thickBot="1" x14ac:dyDescent="0.3">
      <c r="A21" s="6" t="s">
        <v>18</v>
      </c>
      <c r="B21" s="2">
        <f>B20</f>
        <v>28303.283309999999</v>
      </c>
      <c r="C21" s="21">
        <v>22188</v>
      </c>
      <c r="D21" s="2">
        <f>B21/$D$22</f>
        <v>6563.8412128942482</v>
      </c>
      <c r="E21" s="15">
        <f t="shared" si="4"/>
        <v>5234.7473222290382</v>
      </c>
    </row>
    <row r="22" spans="1:5" ht="15.75" thickBot="1" x14ac:dyDescent="0.3">
      <c r="A22" s="7" t="s">
        <v>19</v>
      </c>
      <c r="B22" s="4" t="s">
        <v>8</v>
      </c>
      <c r="C22" s="24" t="s">
        <v>8</v>
      </c>
      <c r="D22" s="10">
        <v>4.3120000000000003</v>
      </c>
      <c r="E22" s="16">
        <v>4.2385999999999999</v>
      </c>
    </row>
  </sheetData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Sieradzka</dc:creator>
  <cp:lastModifiedBy>Mariusz Czarnota</cp:lastModifiedBy>
  <cp:lastPrinted>2016-11-14T14:27:37Z</cp:lastPrinted>
  <dcterms:created xsi:type="dcterms:W3CDTF">2016-07-26T09:08:40Z</dcterms:created>
  <dcterms:modified xsi:type="dcterms:W3CDTF">2017-03-17T07:11:46Z</dcterms:modified>
</cp:coreProperties>
</file>