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sh\Desktop\"/>
    </mc:Choice>
  </mc:AlternateContent>
  <bookViews>
    <workbookView xWindow="0" yWindow="0" windowWidth="28800" windowHeight="12210"/>
  </bookViews>
  <sheets>
    <sheet name="publikacja" sheetId="4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E21" i="4" l="1"/>
  <c r="E20" i="4"/>
  <c r="D20" i="4"/>
  <c r="E19" i="4"/>
  <c r="D19" i="4"/>
  <c r="E18" i="4"/>
  <c r="D18" i="4"/>
  <c r="E17" i="4"/>
  <c r="D17" i="4"/>
  <c r="E14" i="4"/>
  <c r="D14" i="4"/>
  <c r="E13" i="4"/>
  <c r="D13" i="4"/>
  <c r="E12" i="4"/>
  <c r="D12" i="4"/>
  <c r="E11" i="4"/>
  <c r="D11" i="4"/>
  <c r="E8" i="4"/>
  <c r="E7" i="4"/>
  <c r="E6" i="4"/>
  <c r="D6" i="4"/>
  <c r="E5" i="4"/>
  <c r="D5" i="4"/>
  <c r="E4" i="4"/>
  <c r="D4" i="4"/>
  <c r="E3" i="4"/>
  <c r="D3" i="4"/>
  <c r="E2" i="4"/>
  <c r="D2" i="4"/>
  <c r="B21" i="4"/>
  <c r="D21" i="4" s="1"/>
  <c r="B7" i="4"/>
  <c r="D7" i="4" s="1"/>
  <c r="B8" i="4" l="1"/>
  <c r="D8" i="4" s="1"/>
</calcChain>
</file>

<file path=xl/sharedStrings.xml><?xml version="1.0" encoding="utf-8"?>
<sst xmlns="http://schemas.openxmlformats.org/spreadsheetml/2006/main" count="40" uniqueCount="27">
  <si>
    <t>Przychody ze sprzedaży</t>
  </si>
  <si>
    <t>Zysk (strata) z działalności operacyjnej</t>
  </si>
  <si>
    <t>Zysk (strata) przed opodatkowaniem</t>
  </si>
  <si>
    <t>ZYSK (STRATA) NETTO</t>
  </si>
  <si>
    <t>Zysk (strata) netto przypadający akcjonariuszom podmiotu dominującego</t>
  </si>
  <si>
    <t>Zysk na akcję (PLN; EUR)</t>
  </si>
  <si>
    <t>Rozwodniony zysk na akcję (PLN; EUR)</t>
  </si>
  <si>
    <t>Średni kurs PLN / EUR w okresie</t>
  </si>
  <si>
    <t>x</t>
  </si>
  <si>
    <t>Środki pieniężne netto z działalności operacyjnej</t>
  </si>
  <si>
    <t>Środki pieniężne netto z działalności inwestycyjnej</t>
  </si>
  <si>
    <t>Środki pieniężne netto z działalności finansowej</t>
  </si>
  <si>
    <t>Zmiana netto stanu środków pieniężnych i ich ekwiwalentów</t>
  </si>
  <si>
    <t>X</t>
  </si>
  <si>
    <t>Aktywa</t>
  </si>
  <si>
    <t>Zobowiązania długoterminowe</t>
  </si>
  <si>
    <t>Zobowiązania krótkoterminowe</t>
  </si>
  <si>
    <t>Kapitał własny</t>
  </si>
  <si>
    <t>Kapitał własny przypadający akcjonariuszom jednostki dominującej</t>
  </si>
  <si>
    <t>Kurs PLN / EUR na koniec okresu</t>
  </si>
  <si>
    <t>JEDNOSTKOWE SPRAWOZDANIE Z SYTUACJI FINANSOWEJ</t>
  </si>
  <si>
    <t>JEDNOSTKOWY RACHUNEK PRZEPŁYWÓW PIENIĘŻNYCH</t>
  </si>
  <si>
    <t>JEDNOSTKOWY RACHUNEK ZYSKÓW I STRAT</t>
  </si>
  <si>
    <t>01.01-31.12.2015</t>
  </si>
  <si>
    <t>na 31.12.2015</t>
  </si>
  <si>
    <t>01.01-31.12.2016</t>
  </si>
  <si>
    <t>na 31.12.2016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</si>
</sst>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" x14ac:knownFonts="1">
    <font>
      <sz val="11"/>
      <color theme="1"/>
      <name val="Calibri"/>
      <family val="2"/>
      <charset val="238"/>
      <scheme val="minor"/>
    </font>
    <font>
      <b/>
      <sz val="8"/>
      <color rgb="FF1F497D"/>
      <name val="Calibri Light"/>
      <family val="2"/>
      <charset val="238"/>
    </font>
    <font>
      <sz val="7"/>
      <color rgb="FF1F497D"/>
      <name val="Calibri Light"/>
      <family val="2"/>
      <charset val="238"/>
    </font>
    <font>
      <sz val="7.5"/>
      <color rgb="FF404040"/>
      <name val="Calibri Light"/>
      <family val="2"/>
      <charset val="238"/>
    </font>
    <font>
      <b/>
      <sz val="7.5"/>
      <color rgb="FF1F497D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1F497D"/>
      </top>
      <bottom/>
      <diagonal/>
    </border>
    <border>
      <left/>
      <right/>
      <top/>
      <bottom style="medium">
        <color rgb="FF1F497D"/>
      </bottom>
      <diagonal/>
    </border>
    <border>
      <left/>
      <right/>
      <top style="medium">
        <color rgb="FF1F497D"/>
      </top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mediumDashDotDot">
        <color theme="0" tint="-0.24994659260841701"/>
      </right>
      <top/>
      <bottom style="medium">
        <color rgb="FFBFBFBF"/>
      </bottom>
      <diagonal/>
    </border>
    <border>
      <left/>
      <right style="mediumDashDotDot">
        <color theme="0" tint="-0.24994659260841701"/>
      </right>
      <top/>
      <bottom style="medium">
        <color rgb="FF1F497D"/>
      </bottom>
      <diagonal/>
    </border>
    <border>
      <left/>
      <right style="dotted">
        <color rgb="FFBFBFBF"/>
      </right>
      <top style="medium">
        <color rgb="FF1F497D"/>
      </top>
      <bottom style="medium">
        <color rgb="FFBFBFBF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2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zoomScaleNormal="100" zoomScaleSheetLayoutView="100" workbookViewId="0">
      <selection activeCell="F5" sqref="F1:XFD1048576"/>
    </sheetView>
  </sheetViews>
  <sheetFormatPr defaultColWidth="0" defaultRowHeight="15" zeroHeight="1" x14ac:dyDescent="0.25"/>
  <cols>
    <col min="1" max="1" width="43.5703125" bestFit="1" customWidth="1"/>
    <col min="2" max="5" width="12.42578125" customWidth="1"/>
    <col min="6" max="9" width="12.42578125" hidden="1"/>
    <col min="10" max="16384" width="9.140625" hidden="1"/>
  </cols>
  <sheetData>
    <row r="1" spans="1:5" ht="15.75" thickBot="1" x14ac:dyDescent="0.3">
      <c r="A1" s="17" t="s">
        <v>22</v>
      </c>
      <c r="B1" s="7" t="s">
        <v>25</v>
      </c>
      <c r="C1" s="18" t="s">
        <v>23</v>
      </c>
      <c r="D1" s="7" t="s">
        <v>25</v>
      </c>
      <c r="E1" s="7" t="s">
        <v>23</v>
      </c>
    </row>
    <row r="2" spans="1:5" ht="15.75" thickBot="1" x14ac:dyDescent="0.3">
      <c r="A2" s="2" t="s">
        <v>0</v>
      </c>
      <c r="B2" s="8">
        <v>59342.690130000003</v>
      </c>
      <c r="C2" s="13">
        <v>70317</v>
      </c>
      <c r="D2" s="8">
        <f>B2/$D$9</f>
        <v>13561.873558516352</v>
      </c>
      <c r="E2" s="8">
        <f>C2/$E$9</f>
        <v>16802.953546167082</v>
      </c>
    </row>
    <row r="3" spans="1:5" ht="15.75" thickBot="1" x14ac:dyDescent="0.3">
      <c r="A3" s="2" t="s">
        <v>1</v>
      </c>
      <c r="B3" s="8">
        <v>11784.5815</v>
      </c>
      <c r="C3" s="13">
        <v>14739</v>
      </c>
      <c r="D3" s="8">
        <f t="shared" ref="D3:D8" si="0">B3/$D$9</f>
        <v>2693.1877185364629</v>
      </c>
      <c r="E3" s="8">
        <f t="shared" ref="E3:E8" si="1">C3/$E$9</f>
        <v>3522.0321162301661</v>
      </c>
    </row>
    <row r="4" spans="1:5" ht="15.75" thickBot="1" x14ac:dyDescent="0.3">
      <c r="A4" s="2" t="s">
        <v>2</v>
      </c>
      <c r="B4" s="8">
        <v>17616.591670000002</v>
      </c>
      <c r="C4" s="13">
        <v>25756</v>
      </c>
      <c r="D4" s="8">
        <f t="shared" si="0"/>
        <v>4026.0053637132346</v>
      </c>
      <c r="E4" s="8">
        <f t="shared" si="1"/>
        <v>6154.6549416937487</v>
      </c>
    </row>
    <row r="5" spans="1:5" ht="15.75" thickBot="1" x14ac:dyDescent="0.3">
      <c r="A5" s="3" t="s">
        <v>3</v>
      </c>
      <c r="B5" s="12">
        <v>20062.573100000001</v>
      </c>
      <c r="C5" s="14">
        <v>22236</v>
      </c>
      <c r="D5" s="12">
        <f t="shared" si="0"/>
        <v>4584.9973947025619</v>
      </c>
      <c r="E5" s="12">
        <f t="shared" si="1"/>
        <v>5313.5155801949913</v>
      </c>
    </row>
    <row r="6" spans="1:5" ht="15.75" thickBot="1" x14ac:dyDescent="0.3">
      <c r="A6" s="2" t="s">
        <v>4</v>
      </c>
      <c r="B6" s="8">
        <v>20062.573100000001</v>
      </c>
      <c r="C6" s="13">
        <v>22236</v>
      </c>
      <c r="D6" s="8">
        <f t="shared" si="0"/>
        <v>4584.9973947025619</v>
      </c>
      <c r="E6" s="8">
        <f t="shared" si="1"/>
        <v>5313.5155801949913</v>
      </c>
    </row>
    <row r="7" spans="1:5" ht="15.75" thickBot="1" x14ac:dyDescent="0.3">
      <c r="A7" s="2" t="s">
        <v>5</v>
      </c>
      <c r="B7" s="11">
        <f>B6/5600</f>
        <v>3.5826023392857147</v>
      </c>
      <c r="C7" s="15">
        <v>3.97</v>
      </c>
      <c r="D7" s="11">
        <f t="shared" si="0"/>
        <v>0.81874953476831469</v>
      </c>
      <c r="E7" s="11">
        <f t="shared" si="1"/>
        <v>0.94867138214490543</v>
      </c>
    </row>
    <row r="8" spans="1:5" ht="15.75" thickBot="1" x14ac:dyDescent="0.3">
      <c r="A8" s="2" t="s">
        <v>6</v>
      </c>
      <c r="B8" s="11">
        <f>B7</f>
        <v>3.5826023392857147</v>
      </c>
      <c r="C8" s="15">
        <v>3.97</v>
      </c>
      <c r="D8" s="11">
        <f t="shared" si="0"/>
        <v>0.81874953476831469</v>
      </c>
      <c r="E8" s="11">
        <f t="shared" si="1"/>
        <v>0.94867138214490543</v>
      </c>
    </row>
    <row r="9" spans="1:5" ht="15.75" thickBot="1" x14ac:dyDescent="0.3">
      <c r="A9" s="1" t="s">
        <v>7</v>
      </c>
      <c r="B9" s="9" t="s">
        <v>8</v>
      </c>
      <c r="C9" s="16" t="s">
        <v>8</v>
      </c>
      <c r="D9" s="10">
        <v>4.3757000000000001</v>
      </c>
      <c r="E9" s="10">
        <v>4.1848000000000001</v>
      </c>
    </row>
    <row r="10" spans="1:5" ht="15.75" thickBot="1" x14ac:dyDescent="0.3">
      <c r="A10" s="6" t="s">
        <v>21</v>
      </c>
      <c r="B10" s="7" t="s">
        <v>25</v>
      </c>
      <c r="C10" s="18" t="s">
        <v>23</v>
      </c>
      <c r="D10" s="7" t="s">
        <v>25</v>
      </c>
      <c r="E10" s="7" t="s">
        <v>23</v>
      </c>
    </row>
    <row r="11" spans="1:5" ht="15.75" thickBot="1" x14ac:dyDescent="0.3">
      <c r="A11" s="2" t="s">
        <v>9</v>
      </c>
      <c r="B11" s="8">
        <v>5776.7880999999998</v>
      </c>
      <c r="C11" s="13">
        <v>10023</v>
      </c>
      <c r="D11" s="8">
        <f>B11/$D$15</f>
        <v>1320.1974769751125</v>
      </c>
      <c r="E11" s="8">
        <f>C11/$E$15</f>
        <v>2395.0965398585358</v>
      </c>
    </row>
    <row r="12" spans="1:5" ht="15.75" thickBot="1" x14ac:dyDescent="0.3">
      <c r="A12" s="2" t="s">
        <v>10</v>
      </c>
      <c r="B12" s="8">
        <v>-7601.9086399999997</v>
      </c>
      <c r="C12" s="13">
        <v>-11656</v>
      </c>
      <c r="D12" s="8">
        <f t="shared" ref="D12:D14" si="2">B12/$D$15</f>
        <v>-1737.3011495303608</v>
      </c>
      <c r="E12" s="8">
        <f t="shared" ref="E12:E14" si="3">C12/$E$15</f>
        <v>-2785.3182947811124</v>
      </c>
    </row>
    <row r="13" spans="1:5" ht="15.75" thickBot="1" x14ac:dyDescent="0.3">
      <c r="A13" s="2" t="s">
        <v>11</v>
      </c>
      <c r="B13" s="8">
        <v>-8648.5880300000008</v>
      </c>
      <c r="C13" s="13">
        <v>3768</v>
      </c>
      <c r="D13" s="8">
        <f t="shared" si="2"/>
        <v>-1976.5038805219738</v>
      </c>
      <c r="E13" s="8">
        <f t="shared" si="3"/>
        <v>900.4014528770789</v>
      </c>
    </row>
    <row r="14" spans="1:5" ht="15.75" thickBot="1" x14ac:dyDescent="0.3">
      <c r="A14" s="2" t="s">
        <v>12</v>
      </c>
      <c r="B14" s="8">
        <v>-10473.708570000001</v>
      </c>
      <c r="C14" s="13">
        <v>2135</v>
      </c>
      <c r="D14" s="8">
        <f t="shared" si="2"/>
        <v>-2393.6075530772218</v>
      </c>
      <c r="E14" s="8">
        <f t="shared" si="3"/>
        <v>510.17969795450199</v>
      </c>
    </row>
    <row r="15" spans="1:5" ht="15.75" thickBot="1" x14ac:dyDescent="0.3">
      <c r="A15" s="3" t="s">
        <v>7</v>
      </c>
      <c r="B15" s="9" t="s">
        <v>13</v>
      </c>
      <c r="C15" s="16" t="s">
        <v>8</v>
      </c>
      <c r="D15" s="9">
        <v>4.3757000000000001</v>
      </c>
      <c r="E15" s="10">
        <v>4.1848000000000001</v>
      </c>
    </row>
    <row r="16" spans="1:5" ht="15.75" thickBot="1" x14ac:dyDescent="0.3">
      <c r="A16" s="5" t="s">
        <v>20</v>
      </c>
      <c r="B16" s="7" t="s">
        <v>26</v>
      </c>
      <c r="C16" s="18" t="s">
        <v>24</v>
      </c>
      <c r="D16" s="7" t="s">
        <v>26</v>
      </c>
      <c r="E16" s="19" t="s">
        <v>24</v>
      </c>
    </row>
    <row r="17" spans="1:5" ht="15.75" thickBot="1" x14ac:dyDescent="0.3">
      <c r="A17" s="2" t="s">
        <v>14</v>
      </c>
      <c r="B17" s="8">
        <v>126576.12849</v>
      </c>
      <c r="C17" s="13">
        <v>92099</v>
      </c>
      <c r="D17" s="8">
        <f>B17/$D$22</f>
        <v>28611.240617088606</v>
      </c>
      <c r="E17" s="8">
        <f>C17/$E$22</f>
        <v>21611.873753373227</v>
      </c>
    </row>
    <row r="18" spans="1:5" ht="15.75" thickBot="1" x14ac:dyDescent="0.3">
      <c r="A18" s="2" t="s">
        <v>15</v>
      </c>
      <c r="B18" s="8">
        <v>37832.285080000001</v>
      </c>
      <c r="C18" s="13">
        <v>6440</v>
      </c>
      <c r="D18" s="8">
        <f t="shared" ref="D18:D21" si="4">B18/$D$22</f>
        <v>8551.6015099457509</v>
      </c>
      <c r="E18" s="8">
        <f t="shared" ref="E18:E21" si="5">C18/$E$22</f>
        <v>1511.2049747741405</v>
      </c>
    </row>
    <row r="19" spans="1:5" ht="15.75" thickBot="1" x14ac:dyDescent="0.3">
      <c r="A19" s="2" t="s">
        <v>16</v>
      </c>
      <c r="B19" s="8">
        <v>51496.924220000001</v>
      </c>
      <c r="C19" s="13">
        <v>48532</v>
      </c>
      <c r="D19" s="8">
        <f t="shared" si="4"/>
        <v>11640.353575949366</v>
      </c>
      <c r="E19" s="8">
        <f t="shared" si="5"/>
        <v>11388.478235363136</v>
      </c>
    </row>
    <row r="20" spans="1:5" ht="15.75" thickBot="1" x14ac:dyDescent="0.3">
      <c r="A20" s="2" t="s">
        <v>17</v>
      </c>
      <c r="B20" s="8">
        <v>37246.919190000001</v>
      </c>
      <c r="C20" s="13">
        <v>37127</v>
      </c>
      <c r="D20" s="8">
        <f t="shared" si="4"/>
        <v>8419.2855311934891</v>
      </c>
      <c r="E20" s="8">
        <f t="shared" si="5"/>
        <v>8712.1905432359508</v>
      </c>
    </row>
    <row r="21" spans="1:5" ht="15.75" thickBot="1" x14ac:dyDescent="0.3">
      <c r="A21" s="2" t="s">
        <v>18</v>
      </c>
      <c r="B21" s="8">
        <f>B20</f>
        <v>37246.919190000001</v>
      </c>
      <c r="C21" s="13">
        <v>37127</v>
      </c>
      <c r="D21" s="8">
        <f t="shared" si="4"/>
        <v>8419.2855311934891</v>
      </c>
      <c r="E21" s="8">
        <f t="shared" si="5"/>
        <v>8712.1905432359508</v>
      </c>
    </row>
    <row r="22" spans="1:5" ht="15.75" thickBot="1" x14ac:dyDescent="0.3">
      <c r="A22" s="3" t="s">
        <v>19</v>
      </c>
      <c r="B22" s="9" t="s">
        <v>8</v>
      </c>
      <c r="C22" s="16" t="s">
        <v>8</v>
      </c>
      <c r="D22" s="4">
        <v>4.4240000000000004</v>
      </c>
      <c r="E22" s="9">
        <v>4.2614999999999998</v>
      </c>
    </row>
    <row r="23" spans="1:5" hidden="1" x14ac:dyDescent="0.25"/>
    <row r="24" spans="1:5" hidden="1" x14ac:dyDescent="0.25"/>
    <row r="25" spans="1:5" hidden="1" x14ac:dyDescent="0.25"/>
    <row r="26" spans="1:5" hidden="1" x14ac:dyDescent="0.25"/>
    <row r="27" spans="1:5" hidden="1" x14ac:dyDescent="0.25"/>
    <row r="28" spans="1:5" hidden="1" x14ac:dyDescent="0.25"/>
    <row r="29" spans="1:5" hidden="1" x14ac:dyDescent="0.25"/>
    <row r="30" spans="1:5" hidden="1" x14ac:dyDescent="0.25"/>
    <row r="31" spans="1:5" hidden="1" x14ac:dyDescent="0.25"/>
    <row r="32" spans="1:5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</sheetData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publikacja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Sieradzka</dc:creator>
  <cp:lastModifiedBy>Mariusz Czarnota</cp:lastModifiedBy>
  <cp:lastPrinted>2017-03-14T12:03:03Z</cp:lastPrinted>
  <dcterms:created xsi:type="dcterms:W3CDTF">2016-07-26T09:08:40Z</dcterms:created>
  <dcterms:modified xsi:type="dcterms:W3CDTF">2017-03-14T17:09:32Z</dcterms:modified>
</cp:coreProperties>
</file>